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tabRatio="588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'Лист1'!$A$1:$E$99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<sst xmlns="http://schemas.openxmlformats.org/spreadsheetml/2006/main" count="129" uniqueCount="114">
  <si>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</si>
  <si>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</si>
  <si>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</si>
  <si>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</si>
  <si>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</si>
  <si>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</si>
  <si>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</si>
  <si>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</si>
  <si>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</si>
  <si>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</si>
  <si>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</si>
  <si>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</si>
  <si>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</si>
  <si>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</si>
  <si>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</si>
  <si>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</si>
  <si>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</si>
  <si>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</si>
  <si>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</si>
  <si>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</si>
  <si>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</si>
  <si>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</si>
  <si>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</si>
  <si>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</si>
  <si>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</si>
  <si>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</si>
  <si>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</si>
  <si>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</si>
  <si>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</si>
  <si>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</si>
  <si>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</si>
  <si>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</si>
  <si>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</si>
  <si>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</si>
  <si>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</si>
  <si>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</si>
  <si>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</si>
  <si>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</si>
  <si>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</si>
  <si>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</si>
  <si>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</si>
  <si>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</si>
  <si>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</si>
  <si>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</si>
  <si>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</si>
  <si>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</si>
  <si>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</si>
  <si>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</si>
  <si>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</si>
  <si>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</si>
  <si>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</si>
  <si>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</si>
  <si>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</si>
  <si>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</si>
  <si>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</si>
  <si>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</si>
  <si>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</si>
  <si>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</si>
  <si>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</si>
  <si>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</si>
  <si>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</si>
  <si>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</si>
  <si>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</si>
  <si>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</si>
  <si>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</si>
  <si>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допущенных к торгам российского организатора торговли на рынке  ценных организатора торговли на рынке  ценных листинга,        за        исключением задолженности,       предусмотренной в строках 280 и 310           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</si>
  <si>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</si>
  <si>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</si>
  <si>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</si>
  <si>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</si>
  <si>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</si>
  <si>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</si>
  <si>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</si>
  <si>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</si>
  <si>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</si>
  <si>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</si>
  <si>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</si>
  <si>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</si>
  <si>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</si>
  <si>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</si>
  <si>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</si>
  <si>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</si>
  <si>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</si>
  <si>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</si>
  <si>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</si>
  <si>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</si>
  <si>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</si>
  <si>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</si>
  <si>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</si>
  <si>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</si>
  <si>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</si>
  <si>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</si>
  <si>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</si>
  <si>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</si>
  <si>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</si>
  <si>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</si>
  <si>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</si>
  <si>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</si>
  <si>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</si>
  <si>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</si>
  <si>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</si>
  <si>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</si>
  <si>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Закрытое акционерное общество «Инвестиционная компания «Газфинтраст»</t>
  </si>
  <si>
    <t xml:space="preserve">Программы ЭВМ и базы данных, на которые организация не имеет исключительных прав   </t>
  </si>
  <si>
    <t xml:space="preserve">Программно-аппаратные средства        </t>
  </si>
  <si>
    <t>от 23 октября 2008 г. N 08-41/пз-н (с изменениями от 6 мая, 22 июня 2010 г.)</t>
  </si>
  <si>
    <t xml:space="preserve">Налог  на  добавленную    стоимость по приобретенным            ценностям, за 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</si>
  <si>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</si>
  <si>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>Суммарная стоимость активов (с учетом коэффициентов) (060 + 090 + 120 + 270 + 510 + 520)</t>
  </si>
  <si>
    <t>Главный бухгалтер</t>
  </si>
  <si>
    <t>Шевченко Н.В.</t>
  </si>
  <si>
    <t>Президент</t>
  </si>
  <si>
    <t>Анциферов В.С.</t>
  </si>
  <si>
    <t xml:space="preserve">                 размера собственных средств на 30.06.2014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</si>
</sst>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0_р_."/>
    <numFmt numFmtId="166" formatCode="#,##0.0_р_.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84">
      <selection activeCell="C85" sqref="C85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4"/>
      <c r="B1" s="14"/>
      <c r="C1" s="14"/>
      <c r="D1" s="14"/>
      <c r="E1" s="21" t="s">
        <v>0</v>
      </c>
    </row>
    <row r="2" spans="1:5" ht="15">
      <c r="A2" s="14"/>
      <c r="B2" s="14"/>
      <c r="C2" s="14"/>
      <c r="D2" s="14"/>
      <c r="E2" s="21" t="s">
        <v>1</v>
      </c>
    </row>
    <row r="3" spans="1:5" ht="15">
      <c r="A3" s="14"/>
      <c r="B3" s="14"/>
      <c r="C3" s="14"/>
      <c r="D3" s="14"/>
      <c r="E3" s="21" t="s">
        <v>2</v>
      </c>
    </row>
    <row r="4" spans="1:5" ht="15">
      <c r="A4" s="14"/>
      <c r="B4" s="14"/>
      <c r="C4" s="14"/>
      <c r="D4" s="14"/>
      <c r="E4" s="21" t="s">
        <v>3</v>
      </c>
    </row>
    <row r="5" spans="1:5" ht="15">
      <c r="A5" s="14"/>
      <c r="B5" s="14"/>
      <c r="C5" s="14"/>
      <c r="D5" s="14"/>
      <c r="E5" s="21" t="s">
        <v>4</v>
      </c>
    </row>
    <row r="6" spans="1:5" ht="15">
      <c r="A6" s="14"/>
      <c r="B6" s="14"/>
      <c r="C6" s="14"/>
      <c r="D6" s="14"/>
      <c r="E6" s="21" t="s">
        <v>5</v>
      </c>
    </row>
    <row r="7" spans="1:5" ht="15">
      <c r="A7" s="14"/>
      <c r="B7" s="14"/>
      <c r="C7" s="14"/>
      <c r="D7" s="14"/>
      <c r="E7" s="21" t="s">
        <v>6</v>
      </c>
    </row>
    <row r="8" spans="1:5" ht="15">
      <c r="A8" s="14"/>
      <c r="B8" s="14"/>
      <c r="C8" s="14"/>
      <c r="D8" s="14"/>
      <c r="E8" s="21" t="s">
        <v>7</v>
      </c>
    </row>
    <row r="9" spans="1:5" ht="15">
      <c r="A9" s="14"/>
      <c r="B9" s="14"/>
      <c r="C9" s="14"/>
      <c r="D9" s="14"/>
      <c r="E9" s="21" t="s">
        <v>8</v>
      </c>
    </row>
    <row r="10" spans="1:5" ht="15">
      <c r="A10" s="14"/>
      <c r="B10" s="14"/>
      <c r="C10" s="14"/>
      <c r="D10" s="14"/>
      <c r="E10" s="21" t="s">
        <v>9</v>
      </c>
    </row>
    <row r="11" spans="1:5" ht="15">
      <c r="A11" s="14"/>
      <c r="B11" s="14"/>
      <c r="C11" s="14"/>
      <c r="D11" s="14"/>
      <c r="E11" s="21" t="s">
        <v>105</v>
      </c>
    </row>
    <row r="13" spans="1:9" ht="15.75">
      <c r="A13" s="44" t="s">
        <v>10</v>
      </c>
      <c r="B13" s="44"/>
      <c r="C13" s="44"/>
      <c r="D13" s="44"/>
      <c r="E13" s="44"/>
      <c r="F13" s="1"/>
      <c r="G13" s="1"/>
      <c r="H13" s="1"/>
      <c r="I13" s="1"/>
    </row>
    <row r="14" spans="1:9" ht="15.75">
      <c r="A14" s="44" t="s">
        <v>113</v>
      </c>
      <c r="B14" s="44"/>
      <c r="C14" s="44"/>
      <c r="D14" s="44"/>
      <c r="E14" s="44"/>
      <c r="F14" s="1"/>
      <c r="G14" s="1"/>
      <c r="H14" s="1"/>
      <c r="I14" s="1"/>
    </row>
    <row r="15" spans="1:9" ht="15.75">
      <c r="A15" s="44" t="s">
        <v>102</v>
      </c>
      <c r="B15" s="44"/>
      <c r="C15" s="44"/>
      <c r="D15" s="44"/>
      <c r="E15" s="44"/>
      <c r="F15" s="1"/>
      <c r="G15" s="1"/>
      <c r="H15" s="1"/>
      <c r="I15" s="1"/>
    </row>
    <row r="17" spans="1:5" ht="15">
      <c r="A17" s="45" t="s">
        <v>11</v>
      </c>
      <c r="B17" s="45"/>
      <c r="C17" s="45"/>
      <c r="D17" s="45"/>
      <c r="E17" s="45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>
        <v>0</v>
      </c>
      <c r="D21" s="5">
        <v>1</v>
      </c>
      <c r="E21" s="7">
        <f>C21*D21</f>
        <v>0</v>
      </c>
    </row>
    <row r="22" spans="1:5" ht="15">
      <c r="A22" s="6" t="s">
        <v>104</v>
      </c>
      <c r="B22" s="9" t="s">
        <v>24</v>
      </c>
      <c r="C22" s="28">
        <v>41780.49</v>
      </c>
      <c r="D22" s="5">
        <v>1</v>
      </c>
      <c r="E22" s="22">
        <f>C22*D22</f>
        <v>41780.49</v>
      </c>
    </row>
    <row r="23" spans="1:5" ht="15">
      <c r="A23" s="6" t="s">
        <v>19</v>
      </c>
      <c r="B23" s="9" t="s">
        <v>25</v>
      </c>
      <c r="C23" s="7">
        <v>0</v>
      </c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>
        <v>0</v>
      </c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>
        <v>0</v>
      </c>
      <c r="D25" s="5">
        <v>0.5</v>
      </c>
      <c r="E25" s="7">
        <f>C25*D25</f>
        <v>0</v>
      </c>
    </row>
    <row r="26" spans="1:5" ht="15">
      <c r="A26" s="10" t="s">
        <v>22</v>
      </c>
      <c r="B26" s="11" t="s">
        <v>28</v>
      </c>
      <c r="C26" s="23">
        <f>C21+C22+C23+C24+C25</f>
        <v>41780.49</v>
      </c>
      <c r="D26" s="13" t="s">
        <v>29</v>
      </c>
      <c r="E26" s="23">
        <f>E21+E22+E23+E24+E25</f>
        <v>41780.49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>
        <v>0</v>
      </c>
      <c r="D28" s="5">
        <v>1</v>
      </c>
      <c r="E28" s="7">
        <f>C28*D28</f>
        <v>0</v>
      </c>
    </row>
    <row r="29" spans="1:5" ht="43.5">
      <c r="A29" s="8" t="s">
        <v>103</v>
      </c>
      <c r="B29" s="9" t="s">
        <v>34</v>
      </c>
      <c r="C29" s="22">
        <v>58893.9</v>
      </c>
      <c r="D29" s="5">
        <v>1</v>
      </c>
      <c r="E29" s="22">
        <f>C29*D29</f>
        <v>58893.9</v>
      </c>
    </row>
    <row r="30" spans="1:5" ht="15">
      <c r="A30" s="10" t="s">
        <v>32</v>
      </c>
      <c r="B30" s="11" t="s">
        <v>35</v>
      </c>
      <c r="C30" s="23">
        <f>C28+C29</f>
        <v>58893.9</v>
      </c>
      <c r="D30" s="13" t="s">
        <v>29</v>
      </c>
      <c r="E30" s="23">
        <f>E28+E29</f>
        <v>58893.9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106</v>
      </c>
      <c r="B32" s="9" t="s">
        <v>39</v>
      </c>
      <c r="C32" s="7">
        <v>0</v>
      </c>
      <c r="D32" s="5">
        <v>1</v>
      </c>
      <c r="E32" s="7">
        <f>C32*D32</f>
        <v>0</v>
      </c>
    </row>
    <row r="33" spans="1:5" ht="15">
      <c r="A33" s="6" t="s">
        <v>37</v>
      </c>
      <c r="B33" s="27" t="s">
        <v>40</v>
      </c>
      <c r="C33" s="7">
        <v>0</v>
      </c>
      <c r="D33" s="5">
        <v>1</v>
      </c>
      <c r="E33" s="7">
        <f>C33*D33</f>
        <v>0</v>
      </c>
    </row>
    <row r="34" spans="1:5" ht="15">
      <c r="A34" s="25" t="s">
        <v>38</v>
      </c>
      <c r="B34" s="11" t="s">
        <v>41</v>
      </c>
      <c r="C34" s="26">
        <f>C32+C33</f>
        <v>0</v>
      </c>
      <c r="D34" s="13" t="s">
        <v>29</v>
      </c>
      <c r="E34" s="12">
        <f>E32+E33</f>
        <v>0</v>
      </c>
    </row>
    <row r="35" spans="1:5" ht="15">
      <c r="A35" s="41" t="s">
        <v>42</v>
      </c>
      <c r="B35" s="42"/>
      <c r="C35" s="42"/>
      <c r="D35" s="42"/>
      <c r="E35" s="43"/>
    </row>
    <row r="36" spans="1:5" ht="43.5">
      <c r="A36" s="8" t="s">
        <v>43</v>
      </c>
      <c r="B36" s="9" t="s">
        <v>58</v>
      </c>
      <c r="C36" s="7">
        <v>0</v>
      </c>
      <c r="D36" s="5">
        <v>1</v>
      </c>
      <c r="E36" s="7">
        <f>C36*D36</f>
        <v>0</v>
      </c>
    </row>
    <row r="37" spans="1:5" ht="86.25">
      <c r="A37" s="8" t="s">
        <v>44</v>
      </c>
      <c r="B37" s="9" t="s">
        <v>59</v>
      </c>
      <c r="C37" s="32">
        <v>59938828.64</v>
      </c>
      <c r="D37" s="5">
        <v>1</v>
      </c>
      <c r="E37" s="30">
        <f aca="true" t="shared" si="0" ref="E37:E49">C37*D37</f>
        <v>59938828.64</v>
      </c>
    </row>
    <row r="38" spans="1:5" ht="72">
      <c r="A38" s="8" t="s">
        <v>45</v>
      </c>
      <c r="B38" s="9" t="s">
        <v>60</v>
      </c>
      <c r="C38" s="32">
        <v>5137225.5</v>
      </c>
      <c r="D38" s="5">
        <v>0.5</v>
      </c>
      <c r="E38" s="30">
        <f t="shared" si="0"/>
        <v>2568612.75</v>
      </c>
    </row>
    <row r="39" spans="1:5" ht="74.25" customHeight="1">
      <c r="A39" s="8" t="s">
        <v>46</v>
      </c>
      <c r="B39" s="9" t="s">
        <v>61</v>
      </c>
      <c r="C39" s="7">
        <v>0</v>
      </c>
      <c r="D39" s="5">
        <v>0.1</v>
      </c>
      <c r="E39" s="7">
        <f t="shared" si="0"/>
        <v>0</v>
      </c>
    </row>
    <row r="40" spans="1:5" ht="43.5">
      <c r="A40" s="8" t="s">
        <v>47</v>
      </c>
      <c r="B40" s="5">
        <v>170</v>
      </c>
      <c r="C40" s="22">
        <v>65000</v>
      </c>
      <c r="D40" s="5">
        <v>0.5</v>
      </c>
      <c r="E40" s="22">
        <f t="shared" si="0"/>
        <v>32500</v>
      </c>
    </row>
    <row r="41" spans="1:5" ht="100.5">
      <c r="A41" s="8" t="s">
        <v>48</v>
      </c>
      <c r="B41" s="5">
        <v>180</v>
      </c>
      <c r="C41" s="7">
        <v>0</v>
      </c>
      <c r="D41" s="5">
        <v>1</v>
      </c>
      <c r="E41" s="7">
        <f t="shared" si="0"/>
        <v>0</v>
      </c>
    </row>
    <row r="42" spans="1:5" ht="57.75">
      <c r="A42" s="8" t="s">
        <v>49</v>
      </c>
      <c r="B42" s="5">
        <v>190</v>
      </c>
      <c r="C42" s="7">
        <v>0</v>
      </c>
      <c r="D42" s="5">
        <v>1</v>
      </c>
      <c r="E42" s="7">
        <f t="shared" si="0"/>
        <v>0</v>
      </c>
    </row>
    <row r="43" spans="1:5" ht="29.25">
      <c r="A43" s="8" t="s">
        <v>50</v>
      </c>
      <c r="B43" s="5">
        <v>200</v>
      </c>
      <c r="C43" s="7">
        <v>0</v>
      </c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210</v>
      </c>
      <c r="C44" s="7">
        <v>0</v>
      </c>
      <c r="D44" s="5">
        <v>0.1</v>
      </c>
      <c r="E44" s="7">
        <f t="shared" si="0"/>
        <v>0</v>
      </c>
    </row>
    <row r="45" spans="1:5" ht="57.75">
      <c r="A45" s="8" t="s">
        <v>52</v>
      </c>
      <c r="B45" s="5">
        <v>220</v>
      </c>
      <c r="C45" s="7">
        <v>0</v>
      </c>
      <c r="D45" s="5">
        <v>1</v>
      </c>
      <c r="E45" s="7">
        <f t="shared" si="0"/>
        <v>0</v>
      </c>
    </row>
    <row r="46" spans="1:5" ht="72">
      <c r="A46" s="8" t="s">
        <v>53</v>
      </c>
      <c r="B46" s="5">
        <v>230</v>
      </c>
      <c r="C46" s="7">
        <v>0</v>
      </c>
      <c r="D46" s="5">
        <v>0.5</v>
      </c>
      <c r="E46" s="7">
        <f t="shared" si="0"/>
        <v>0</v>
      </c>
    </row>
    <row r="47" spans="1:5" ht="57.75">
      <c r="A47" s="8" t="s">
        <v>54</v>
      </c>
      <c r="B47" s="5">
        <v>240</v>
      </c>
      <c r="C47" s="7">
        <v>0</v>
      </c>
      <c r="D47" s="5">
        <v>1</v>
      </c>
      <c r="E47" s="7">
        <f t="shared" si="0"/>
        <v>0</v>
      </c>
    </row>
    <row r="48" spans="1:5" ht="72">
      <c r="A48" s="8" t="s">
        <v>55</v>
      </c>
      <c r="B48" s="5">
        <v>250</v>
      </c>
      <c r="C48" s="7">
        <v>0</v>
      </c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260</v>
      </c>
      <c r="C49" s="7">
        <v>0</v>
      </c>
      <c r="D49" s="5">
        <v>1</v>
      </c>
      <c r="E49" s="7">
        <f t="shared" si="0"/>
        <v>0</v>
      </c>
    </row>
    <row r="50" spans="1:5" ht="15">
      <c r="A50" s="10" t="s">
        <v>57</v>
      </c>
      <c r="B50" s="13">
        <v>270</v>
      </c>
      <c r="C50" s="23">
        <f>C36+C37+C38+C39+C40+C41+C42+C43+C44+C45+C46+C47+C48+C49</f>
        <v>65141054.14</v>
      </c>
      <c r="D50" s="13" t="s">
        <v>29</v>
      </c>
      <c r="E50" s="23">
        <f>E36+E37+E38+E39+E40+E41+E42+E43+E44+E45+E46+E47+E48+E49</f>
        <v>62539941.39</v>
      </c>
    </row>
    <row r="51" spans="1:5" ht="15">
      <c r="A51" s="33" t="s">
        <v>62</v>
      </c>
      <c r="B51" s="34"/>
      <c r="C51" s="34"/>
      <c r="D51" s="34"/>
      <c r="E51" s="35"/>
    </row>
    <row r="52" spans="1:5" ht="43.5">
      <c r="A52" s="8" t="s">
        <v>63</v>
      </c>
      <c r="B52" s="15">
        <v>280</v>
      </c>
      <c r="C52" s="7">
        <v>0</v>
      </c>
      <c r="D52" s="5">
        <v>1</v>
      </c>
      <c r="E52" s="7">
        <f>C52*D52</f>
        <v>0</v>
      </c>
    </row>
    <row r="53" spans="1:5" ht="86.25">
      <c r="A53" s="8" t="s">
        <v>64</v>
      </c>
      <c r="B53" s="15">
        <v>290</v>
      </c>
      <c r="C53" s="7">
        <v>0</v>
      </c>
      <c r="D53" s="5">
        <v>1</v>
      </c>
      <c r="E53" s="7">
        <f aca="true" t="shared" si="1" ref="E53:E74">C53*D53</f>
        <v>0</v>
      </c>
    </row>
    <row r="54" spans="1:12" ht="100.5">
      <c r="A54" s="8" t="s">
        <v>65</v>
      </c>
      <c r="B54" s="15">
        <v>300</v>
      </c>
      <c r="C54" s="29"/>
      <c r="D54" s="5">
        <v>1</v>
      </c>
      <c r="E54" s="22">
        <f t="shared" si="1"/>
        <v>0</v>
      </c>
      <c r="L54" s="22"/>
    </row>
    <row r="55" spans="1:5" ht="86.25">
      <c r="A55" s="8" t="s">
        <v>66</v>
      </c>
      <c r="B55" s="15">
        <v>310</v>
      </c>
      <c r="C55" s="7"/>
      <c r="D55" s="5">
        <v>0.1</v>
      </c>
      <c r="E55" s="7">
        <f t="shared" si="1"/>
        <v>0</v>
      </c>
    </row>
    <row r="56" spans="1:5" ht="114.75">
      <c r="A56" s="8" t="s">
        <v>67</v>
      </c>
      <c r="B56" s="15">
        <v>320</v>
      </c>
      <c r="C56" s="7">
        <v>0</v>
      </c>
      <c r="D56" s="5">
        <v>1</v>
      </c>
      <c r="E56" s="7">
        <f t="shared" si="1"/>
        <v>0</v>
      </c>
    </row>
    <row r="57" spans="1:5" ht="114.75">
      <c r="A57" s="8" t="s">
        <v>107</v>
      </c>
      <c r="B57" s="15">
        <v>330</v>
      </c>
      <c r="C57" s="7">
        <v>0</v>
      </c>
      <c r="D57" s="5">
        <v>0.1</v>
      </c>
      <c r="E57" s="7">
        <f t="shared" si="1"/>
        <v>0</v>
      </c>
    </row>
    <row r="58" spans="1:5" ht="164.25" customHeight="1">
      <c r="A58" s="8" t="s">
        <v>68</v>
      </c>
      <c r="B58" s="15">
        <v>340</v>
      </c>
      <c r="C58" s="30">
        <v>0</v>
      </c>
      <c r="D58" s="5">
        <v>1</v>
      </c>
      <c r="E58" s="30">
        <f t="shared" si="1"/>
        <v>0</v>
      </c>
    </row>
    <row r="59" spans="1:5" ht="149.25" customHeight="1">
      <c r="A59" s="8" t="s">
        <v>69</v>
      </c>
      <c r="B59" s="15">
        <v>350</v>
      </c>
      <c r="C59" s="7">
        <v>0</v>
      </c>
      <c r="D59" s="5">
        <v>1</v>
      </c>
      <c r="E59" s="7">
        <f t="shared" si="1"/>
        <v>0</v>
      </c>
    </row>
    <row r="60" spans="1:5" ht="43.5">
      <c r="A60" s="8" t="s">
        <v>70</v>
      </c>
      <c r="B60" s="15">
        <v>360</v>
      </c>
      <c r="C60" s="7">
        <v>0</v>
      </c>
      <c r="D60" s="5">
        <v>1</v>
      </c>
      <c r="E60" s="7">
        <f t="shared" si="1"/>
        <v>0</v>
      </c>
    </row>
    <row r="61" spans="1:5" ht="86.25">
      <c r="A61" s="8" t="s">
        <v>71</v>
      </c>
      <c r="B61" s="15">
        <v>370</v>
      </c>
      <c r="C61" s="7">
        <v>0</v>
      </c>
      <c r="D61" s="5">
        <v>1</v>
      </c>
      <c r="E61" s="7">
        <f t="shared" si="1"/>
        <v>0</v>
      </c>
    </row>
    <row r="62" spans="1:5" ht="100.5">
      <c r="A62" s="8" t="s">
        <v>72</v>
      </c>
      <c r="B62" s="15">
        <v>380</v>
      </c>
      <c r="C62" s="7">
        <v>0</v>
      </c>
      <c r="D62" s="5">
        <v>1</v>
      </c>
      <c r="E62" s="7">
        <f t="shared" si="1"/>
        <v>0</v>
      </c>
    </row>
    <row r="63" spans="1:5" ht="29.25">
      <c r="A63" s="8" t="s">
        <v>50</v>
      </c>
      <c r="B63" s="15">
        <v>390</v>
      </c>
      <c r="C63" s="7">
        <v>0</v>
      </c>
      <c r="D63" s="5">
        <v>1</v>
      </c>
      <c r="E63" s="7">
        <f t="shared" si="1"/>
        <v>0</v>
      </c>
    </row>
    <row r="64" spans="1:5" ht="43.5">
      <c r="A64" s="8" t="s">
        <v>73</v>
      </c>
      <c r="B64" s="15">
        <v>400</v>
      </c>
      <c r="C64" s="29">
        <v>0</v>
      </c>
      <c r="D64" s="5">
        <v>1</v>
      </c>
      <c r="E64" s="7">
        <f t="shared" si="1"/>
        <v>0</v>
      </c>
    </row>
    <row r="65" spans="1:5" ht="86.25">
      <c r="A65" s="8" t="s">
        <v>74</v>
      </c>
      <c r="B65" s="15">
        <v>410</v>
      </c>
      <c r="C65" s="7">
        <v>0</v>
      </c>
      <c r="D65" s="5">
        <v>1</v>
      </c>
      <c r="E65" s="7">
        <f t="shared" si="1"/>
        <v>0</v>
      </c>
    </row>
    <row r="66" spans="1:5" ht="57.75">
      <c r="A66" s="8" t="s">
        <v>75</v>
      </c>
      <c r="B66" s="15">
        <v>420</v>
      </c>
      <c r="C66" s="7">
        <v>0</v>
      </c>
      <c r="D66" s="5">
        <v>1</v>
      </c>
      <c r="E66" s="7">
        <f t="shared" si="1"/>
        <v>0</v>
      </c>
    </row>
    <row r="67" spans="1:5" ht="86.25">
      <c r="A67" s="8" t="s">
        <v>76</v>
      </c>
      <c r="B67" s="15">
        <v>430</v>
      </c>
      <c r="C67" s="29">
        <v>72906.72</v>
      </c>
      <c r="D67" s="5">
        <v>1</v>
      </c>
      <c r="E67" s="22">
        <f t="shared" si="1"/>
        <v>72906.72</v>
      </c>
    </row>
    <row r="68" spans="1:5" ht="86.25">
      <c r="A68" s="8" t="s">
        <v>77</v>
      </c>
      <c r="B68" s="15">
        <v>440</v>
      </c>
      <c r="C68" s="7">
        <v>0</v>
      </c>
      <c r="D68" s="5">
        <v>1</v>
      </c>
      <c r="E68" s="7">
        <f t="shared" si="1"/>
        <v>0</v>
      </c>
    </row>
    <row r="69" spans="1:5" ht="57.75">
      <c r="A69" s="8" t="s">
        <v>78</v>
      </c>
      <c r="B69" s="15">
        <v>450</v>
      </c>
      <c r="C69" s="29">
        <v>185167.39</v>
      </c>
      <c r="D69" s="5">
        <v>1</v>
      </c>
      <c r="E69" s="22">
        <f t="shared" si="1"/>
        <v>185167.39</v>
      </c>
    </row>
    <row r="70" spans="1:5" ht="86.25">
      <c r="A70" s="8" t="s">
        <v>79</v>
      </c>
      <c r="B70" s="15">
        <v>460</v>
      </c>
      <c r="C70" s="7">
        <v>0</v>
      </c>
      <c r="D70" s="5">
        <v>1</v>
      </c>
      <c r="E70" s="7">
        <f t="shared" si="1"/>
        <v>0</v>
      </c>
    </row>
    <row r="71" spans="1:5" ht="57.75">
      <c r="A71" s="8" t="s">
        <v>80</v>
      </c>
      <c r="B71" s="15">
        <v>470</v>
      </c>
      <c r="C71" s="7">
        <v>0</v>
      </c>
      <c r="D71" s="5">
        <v>1</v>
      </c>
      <c r="E71" s="7">
        <f t="shared" si="1"/>
        <v>0</v>
      </c>
    </row>
    <row r="72" spans="1:5" ht="57.75">
      <c r="A72" s="8" t="s">
        <v>81</v>
      </c>
      <c r="B72" s="15">
        <v>480</v>
      </c>
      <c r="C72" s="7">
        <v>0</v>
      </c>
      <c r="D72" s="5">
        <v>1</v>
      </c>
      <c r="E72" s="7">
        <f t="shared" si="1"/>
        <v>0</v>
      </c>
    </row>
    <row r="73" spans="1:5" ht="29.25">
      <c r="A73" s="8" t="s">
        <v>82</v>
      </c>
      <c r="B73" s="15">
        <v>490</v>
      </c>
      <c r="C73" s="7">
        <v>0</v>
      </c>
      <c r="D73" s="5">
        <v>1</v>
      </c>
      <c r="E73" s="7">
        <f t="shared" si="1"/>
        <v>0</v>
      </c>
    </row>
    <row r="74" spans="1:5" ht="15">
      <c r="A74" s="8" t="s">
        <v>83</v>
      </c>
      <c r="B74" s="15">
        <v>500</v>
      </c>
      <c r="C74" s="29">
        <v>665640.88</v>
      </c>
      <c r="D74" s="5">
        <v>0.1</v>
      </c>
      <c r="E74" s="22">
        <f t="shared" si="1"/>
        <v>66564.088</v>
      </c>
    </row>
    <row r="75" spans="1:5" ht="15">
      <c r="A75" s="16" t="s">
        <v>84</v>
      </c>
      <c r="B75" s="17">
        <v>510</v>
      </c>
      <c r="C75" s="23">
        <f>C52+C53+C54+C55+C56+C57+C58+C59+C60+C61+C62+C63+C64+C65+C66+C67+C68+C69+C70+C71+C72+C73+C74</f>
        <v>923714.99</v>
      </c>
      <c r="D75" s="13" t="s">
        <v>29</v>
      </c>
      <c r="E75" s="23">
        <f>E52+E53+E54+E55+E56+E57+E58+E59+E60+E61+E62+E63+E64+E65+E66+E67+E68+E69+E70+E71+E72+E73+E74</f>
        <v>324638.19800000003</v>
      </c>
    </row>
    <row r="76" spans="1:5" ht="15">
      <c r="A76" s="33" t="s">
        <v>85</v>
      </c>
      <c r="B76" s="34"/>
      <c r="C76" s="34"/>
      <c r="D76" s="34"/>
      <c r="E76" s="35"/>
    </row>
    <row r="77" spans="1:5" ht="57.75">
      <c r="A77" s="8" t="s">
        <v>86</v>
      </c>
      <c r="B77" s="5">
        <v>520</v>
      </c>
      <c r="C77" s="31">
        <v>1846072.06</v>
      </c>
      <c r="D77" s="5">
        <v>1</v>
      </c>
      <c r="E77" s="22">
        <f>C77*D77</f>
        <v>1846072.06</v>
      </c>
    </row>
    <row r="78" spans="1:5" ht="31.5" customHeight="1">
      <c r="A78" s="40" t="s">
        <v>108</v>
      </c>
      <c r="B78" s="40"/>
      <c r="C78" s="40"/>
      <c r="D78" s="40"/>
      <c r="E78" s="23">
        <f>E77+E75+E50+E34+E30+E26</f>
        <v>64811326.038</v>
      </c>
    </row>
    <row r="79" spans="1:5" ht="15">
      <c r="A79" s="37" t="s">
        <v>87</v>
      </c>
      <c r="B79" s="37"/>
      <c r="C79" s="37"/>
      <c r="D79" s="37"/>
      <c r="E79" s="24"/>
    </row>
    <row r="80" spans="1:5" ht="15">
      <c r="A80" s="33" t="s">
        <v>88</v>
      </c>
      <c r="B80" s="34"/>
      <c r="C80" s="34"/>
      <c r="D80" s="34"/>
      <c r="E80" s="35"/>
    </row>
    <row r="81" spans="1:5" ht="72">
      <c r="A81" s="8" t="s">
        <v>89</v>
      </c>
      <c r="B81" s="5">
        <v>530</v>
      </c>
      <c r="C81" s="7">
        <v>0</v>
      </c>
      <c r="D81" s="5" t="s">
        <v>29</v>
      </c>
      <c r="E81" s="7">
        <f>C81</f>
        <v>0</v>
      </c>
    </row>
    <row r="82" spans="1:5" ht="43.5">
      <c r="A82" s="8" t="s">
        <v>90</v>
      </c>
      <c r="B82" s="5">
        <v>540</v>
      </c>
      <c r="C82" s="7">
        <v>0</v>
      </c>
      <c r="D82" s="5" t="s">
        <v>29</v>
      </c>
      <c r="E82" s="7">
        <f>C82</f>
        <v>0</v>
      </c>
    </row>
    <row r="83" spans="1:5" ht="29.25">
      <c r="A83" s="8" t="s">
        <v>91</v>
      </c>
      <c r="B83" s="5">
        <v>550</v>
      </c>
      <c r="C83" s="31">
        <v>3282000</v>
      </c>
      <c r="D83" s="5" t="s">
        <v>29</v>
      </c>
      <c r="E83" s="22">
        <f aca="true" t="shared" si="2" ref="E83:E90">C83</f>
        <v>3282000</v>
      </c>
    </row>
    <row r="84" spans="1:5" ht="15">
      <c r="A84" s="8" t="s">
        <v>92</v>
      </c>
      <c r="B84" s="5">
        <v>560</v>
      </c>
      <c r="C84" s="31">
        <v>1504142.48</v>
      </c>
      <c r="D84" s="5" t="s">
        <v>29</v>
      </c>
      <c r="E84" s="22">
        <f t="shared" si="2"/>
        <v>1504142.48</v>
      </c>
    </row>
    <row r="85" spans="1:5" ht="57.75">
      <c r="A85" s="8" t="s">
        <v>93</v>
      </c>
      <c r="B85" s="5">
        <v>570</v>
      </c>
      <c r="C85" s="7">
        <v>0</v>
      </c>
      <c r="D85" s="5" t="s">
        <v>29</v>
      </c>
      <c r="E85" s="7">
        <f t="shared" si="2"/>
        <v>0</v>
      </c>
    </row>
    <row r="86" spans="1:5" ht="43.5">
      <c r="A86" s="8" t="s">
        <v>94</v>
      </c>
      <c r="B86" s="5">
        <v>580</v>
      </c>
      <c r="C86" s="7">
        <v>0</v>
      </c>
      <c r="D86" s="5" t="s">
        <v>29</v>
      </c>
      <c r="E86" s="7">
        <f t="shared" si="2"/>
        <v>0</v>
      </c>
    </row>
    <row r="87" spans="1:5" ht="114.75">
      <c r="A87" s="8" t="s">
        <v>95</v>
      </c>
      <c r="B87" s="5">
        <v>590</v>
      </c>
      <c r="C87" s="7">
        <v>0</v>
      </c>
      <c r="D87" s="5" t="s">
        <v>29</v>
      </c>
      <c r="E87" s="7">
        <f t="shared" si="2"/>
        <v>0</v>
      </c>
    </row>
    <row r="88" spans="1:5" ht="29.25">
      <c r="A88" s="8" t="s">
        <v>96</v>
      </c>
      <c r="B88" s="5">
        <v>600</v>
      </c>
      <c r="C88" s="7">
        <v>0</v>
      </c>
      <c r="D88" s="5" t="s">
        <v>29</v>
      </c>
      <c r="E88" s="7">
        <f t="shared" si="2"/>
        <v>0</v>
      </c>
    </row>
    <row r="89" spans="1:5" ht="43.5">
      <c r="A89" s="8" t="s">
        <v>97</v>
      </c>
      <c r="B89" s="5">
        <v>610</v>
      </c>
      <c r="C89" s="7">
        <v>0</v>
      </c>
      <c r="D89" s="5" t="s">
        <v>29</v>
      </c>
      <c r="E89" s="7">
        <f t="shared" si="2"/>
        <v>0</v>
      </c>
    </row>
    <row r="90" spans="1:5" ht="72">
      <c r="A90" s="8" t="s">
        <v>98</v>
      </c>
      <c r="B90" s="5">
        <v>620</v>
      </c>
      <c r="C90" s="7">
        <v>0</v>
      </c>
      <c r="D90" s="5" t="s">
        <v>29</v>
      </c>
      <c r="E90" s="7">
        <f t="shared" si="2"/>
        <v>0</v>
      </c>
    </row>
    <row r="91" spans="1:5" ht="15">
      <c r="A91" s="38" t="s">
        <v>99</v>
      </c>
      <c r="B91" s="38"/>
      <c r="C91" s="38"/>
      <c r="D91" s="38"/>
      <c r="E91" s="23">
        <f>E81+E82+E83+E84+E85+E86+E87+E88+E89+E90</f>
        <v>4786142.48</v>
      </c>
    </row>
    <row r="92" spans="1:5" ht="15">
      <c r="A92" s="33" t="s">
        <v>100</v>
      </c>
      <c r="B92" s="34"/>
      <c r="C92" s="34"/>
      <c r="D92" s="34"/>
      <c r="E92" s="35"/>
    </row>
    <row r="93" spans="1:5" ht="15">
      <c r="A93" s="39" t="s">
        <v>101</v>
      </c>
      <c r="B93" s="39"/>
      <c r="C93" s="39"/>
      <c r="D93" s="39"/>
      <c r="E93" s="23">
        <f>E78-E91</f>
        <v>60025183.558</v>
      </c>
    </row>
    <row r="96" spans="1:5" ht="15.75" thickBot="1">
      <c r="A96" t="s">
        <v>109</v>
      </c>
      <c r="B96" s="18"/>
      <c r="C96" s="18"/>
      <c r="D96" s="36" t="s">
        <v>110</v>
      </c>
      <c r="E96" s="36"/>
    </row>
    <row r="97" spans="2:5" ht="15">
      <c r="B97" s="20"/>
      <c r="C97" s="20"/>
      <c r="D97" s="19"/>
      <c r="E97" s="19"/>
    </row>
    <row r="98" spans="4:5" ht="15">
      <c r="D98" s="19"/>
      <c r="E98" s="19"/>
    </row>
    <row r="99" spans="1:5" ht="15.75" thickBot="1">
      <c r="A99" t="s">
        <v>111</v>
      </c>
      <c r="B99" s="18"/>
      <c r="C99" s="18"/>
      <c r="D99" s="36" t="s">
        <v>112</v>
      </c>
      <c r="E99" s="36"/>
    </row>
  </sheetData>
  <sheetProtection/>
  <mergeCells count="18">
    <mergeCell ref="A20:E20"/>
    <mergeCell ref="A51:E51"/>
    <mergeCell ref="A27:E27"/>
    <mergeCell ref="A31:E31"/>
    <mergeCell ref="A35:E35"/>
    <mergeCell ref="A13:E13"/>
    <mergeCell ref="A14:E14"/>
    <mergeCell ref="A15:E15"/>
    <mergeCell ref="A17:E17"/>
    <mergeCell ref="A76:E76"/>
    <mergeCell ref="D96:E96"/>
    <mergeCell ref="D99:E99"/>
    <mergeCell ref="A79:D79"/>
    <mergeCell ref="A80:E80"/>
    <mergeCell ref="A91:D91"/>
    <mergeCell ref="A92:E92"/>
    <mergeCell ref="A93:D93"/>
    <mergeCell ref="A78:D78"/>
  </mergeCells>
  <printOptions/>
  <pageMargins left="0.7" right="0.18" top="0.29" bottom="0.32" header="0.17" footer="0.23"/>
  <pageSetup horizontalDpi="600" verticalDpi="600" orientation="portrait" paperSize="9" scale="90" r:id="rId1"/>
  <rowBreaks count="1" manualBreakCount="1">
    <brk id="7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2014-07-30T11:27:56Z</cp:lastPrinted>
  <dcterms:created xsi:type="dcterms:W3CDTF">2010-10-15T10:42:50Z</dcterms:created>
  <dcterms:modified xsi:type="dcterms:W3CDTF">2014-07-30T11:30:02Z</dcterms:modified>
  <cp:category/>
  <cp:version/>
  <cp:contentType/>
  <cp:contentStatus/>
</cp:coreProperties>
</file>